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Accounting\Alisha\Transparency Stars\Public Pensions\Documents\"/>
    </mc:Choice>
  </mc:AlternateContent>
  <xr:revisionPtr revIDLastSave="0" documentId="8_{63B8A024-51D2-4663-910D-921C12DB7709}" xr6:coauthVersionLast="47" xr6:coauthVersionMax="47" xr10:uidLastSave="{00000000-0000-0000-0000-000000000000}"/>
  <bookViews>
    <workbookView xWindow="225" yWindow="570" windowWidth="20775" windowHeight="12450" xr2:uid="{76ECBE7C-6E05-437D-8629-0BBBDC551AF9}"/>
  </bookViews>
  <sheets>
    <sheet name="Net Position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M9" i="3" s="1"/>
  <c r="L8" i="3"/>
  <c r="J8" i="3"/>
  <c r="I8" i="3"/>
  <c r="M8" i="3" s="1"/>
  <c r="B8" i="3"/>
  <c r="L7" i="3"/>
  <c r="L6" i="3" s="1"/>
  <c r="L5" i="3" s="1"/>
  <c r="L4" i="3" s="1"/>
  <c r="J7" i="3"/>
  <c r="I7" i="3"/>
  <c r="M7" i="3" s="1"/>
  <c r="B7" i="3"/>
  <c r="B6" i="3" s="1"/>
  <c r="B5" i="3" s="1"/>
  <c r="B4" i="3" s="1"/>
  <c r="M6" i="3"/>
  <c r="J6" i="3"/>
  <c r="I6" i="3"/>
  <c r="J5" i="3"/>
  <c r="I5" i="3"/>
  <c r="M5" i="3" s="1"/>
  <c r="J4" i="3"/>
  <c r="I4" i="3"/>
  <c r="M4" i="3" s="1"/>
</calcChain>
</file>

<file path=xl/sharedStrings.xml><?xml version="1.0" encoding="utf-8"?>
<sst xmlns="http://schemas.openxmlformats.org/spreadsheetml/2006/main" count="12" uniqueCount="10">
  <si>
    <t>Net Position - Additions and Deductions</t>
  </si>
  <si>
    <t>Calendar Year</t>
  </si>
  <si>
    <t>Net Position Restricted for Pensions, Beginning of Year</t>
  </si>
  <si>
    <t>Net Investment Income</t>
  </si>
  <si>
    <t>Employer Contributions</t>
  </si>
  <si>
    <t>Employee Contributions</t>
  </si>
  <si>
    <t>Benefits Paid</t>
  </si>
  <si>
    <t>Admin Expense</t>
  </si>
  <si>
    <t>Net Position Restricted for Pensions, End of Year</t>
  </si>
  <si>
    <t>Net Change in Plan Fiduciary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</si>
</sst>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56F140EA-B056-4CD4-B259-48D94C6365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Position Restricted for Pensions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'Net Position'!$M$3</c:f>
              <c:strCache>
                <c:ptCount val="1"/>
                <c:pt idx="0">
                  <c:v>Net Position Restricted for Pensions, End of Year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'Net Position'!$L$4:$L$9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'Net Position'!$M$4:$M$9</c:f>
              <c:numCache>
                <c:formatCode>_("$"* #,##0_);_("$"* \(#,##0\);_("$"* "-"??_);_(@_)</c:formatCode>
                <c:ptCount val="6"/>
                <c:pt idx="0">
                  <c:v>2324335.5750000002</c:v>
                </c:pt>
                <c:pt idx="1">
                  <c:v>2312863.2850000001</c:v>
                </c:pt>
                <c:pt idx="2">
                  <c:v>2368160.67</c:v>
                </c:pt>
                <c:pt idx="3">
                  <c:v>2830439.0440000002</c:v>
                </c:pt>
                <c:pt idx="4">
                  <c:v>2504059.6159999999</c:v>
                </c:pt>
                <c:pt idx="5">
                  <c:v>2604613.4029999999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D-475F-9A5D-0EB62B21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795039"/>
        <c:axId val="648520095"/>
      </c:barChart>
      <c:dateAx>
        <c:axId val="64779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20095"/>
        <c:crosses val="autoZero"/>
        <c:auto val="0"/>
        <c:lblOffset val="100"/>
        <c:baseTimeUnit val="days"/>
      </c:dateAx>
      <c:valAx>
        <c:axId val="64852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795039"/>
        <c:crosses val="autoZero"/>
        <c:crossBetween val="between"/>
        <c:minorUnit val="12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1129665</xdr:colOff>
      <xdr:row>11</xdr:row>
      <xdr:rowOff>106680</xdr:rowOff>
    </xdr:from>
    <xdr:to>
      <xdr:col>8</xdr:col>
      <xdr:colOff>249555</xdr:colOff>
      <xdr:row>34</xdr:row>
      <xdr:rowOff>26671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CB76B-1999-4689-B552-A1FA74C68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nance\Accounting\Alisha\Transparency%20Stars\Public%20Pensions\TS%20Public%20Pension%20Data.xlsx" TargetMode="External"/><Relationship Id="rId1" Type="http://schemas.openxmlformats.org/officeDocument/2006/relationships/externalLinkPath" Target="/Finance/Accounting/Alisha/Transparency%20Stars/Public%20Pensions/TS%20Public%20Pens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sion Summary"/>
      <sheetName val="Investment Rates"/>
      <sheetName val="ADC v ACR"/>
      <sheetName val="AVA v AAL"/>
      <sheetName val="Net Position"/>
    </sheetNames>
    <sheetDataSet>
      <sheetData sheetId="0"/>
      <sheetData sheetId="1"/>
      <sheetData sheetId="2"/>
      <sheetData sheetId="3">
        <row r="4">
          <cell r="B4" t="str">
            <v>Actuarial Value of Assets</v>
          </cell>
          <cell r="C4" t="str">
            <v>Actuarial Accrued Liabilities</v>
          </cell>
        </row>
        <row r="5">
          <cell r="A5">
            <v>2019</v>
          </cell>
          <cell r="B5">
            <v>2400</v>
          </cell>
          <cell r="C5">
            <v>4590</v>
          </cell>
        </row>
        <row r="6">
          <cell r="A6">
            <v>2020</v>
          </cell>
          <cell r="B6">
            <v>2520</v>
          </cell>
          <cell r="C6">
            <v>4750</v>
          </cell>
        </row>
        <row r="7">
          <cell r="A7">
            <v>2021</v>
          </cell>
          <cell r="B7">
            <v>2690</v>
          </cell>
          <cell r="C7">
            <v>4890</v>
          </cell>
        </row>
        <row r="8">
          <cell r="A8">
            <v>2022</v>
          </cell>
          <cell r="B8">
            <v>2740</v>
          </cell>
          <cell r="C8">
            <v>5000</v>
          </cell>
        </row>
        <row r="9">
          <cell r="A9">
            <v>2023</v>
          </cell>
          <cell r="B9">
            <v>2830</v>
          </cell>
          <cell r="C9">
            <v>5130</v>
          </cell>
        </row>
      </sheetData>
      <sheetData sheetId="4">
        <row r="3">
          <cell r="M3" t="str">
            <v>Net Position Restricted for Pensions, End of Year</v>
          </cell>
        </row>
        <row r="4">
          <cell r="L4">
            <v>2018</v>
          </cell>
          <cell r="M4">
            <v>2324335.5750000002</v>
          </cell>
        </row>
        <row r="5">
          <cell r="L5">
            <v>2019</v>
          </cell>
          <cell r="M5">
            <v>2312863.2850000001</v>
          </cell>
        </row>
        <row r="6">
          <cell r="L6">
            <v>2020</v>
          </cell>
          <cell r="M6">
            <v>2368160.67</v>
          </cell>
        </row>
        <row r="7">
          <cell r="L7">
            <v>2021</v>
          </cell>
          <cell r="M7">
            <v>2830439.0440000002</v>
          </cell>
        </row>
        <row r="8">
          <cell r="L8">
            <v>2022</v>
          </cell>
          <cell r="M8">
            <v>2504059.6159999999</v>
          </cell>
        </row>
        <row r="9">
          <cell r="L9">
            <v>2023</v>
          </cell>
          <cell r="M9">
            <v>2604613.4029999999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0CB4-70EC-46BA-A5A4-999553053F64}">
  <dimension ref="B1:M9"/>
  <sheetViews>
    <sheetView tabSelected="1" topLeftCell="A25" zoomScale="108" workbookViewId="0">
      <selection activeCell="L16" sqref="L16"/>
    </sheetView>
  </sheetViews>
  <sheetFormatPr defaultRowHeight="15" x14ac:dyDescent="0.25"/>
  <cols>
    <col min="1" max="1" width="1.42578125" customWidth="1"/>
    <col min="2" max="2" width="12.7109375" customWidth="1"/>
    <col min="3" max="3" width="18.140625" customWidth="1"/>
    <col min="4" max="4" width="17.7109375" bestFit="1" customWidth="1"/>
    <col min="5" max="6" width="12.7109375" bestFit="1" customWidth="1"/>
    <col min="7" max="7" width="13.5703125" bestFit="1" customWidth="1"/>
    <col min="8" max="8" width="14" bestFit="1" customWidth="1"/>
    <col min="9" max="9" width="17.28515625" customWidth="1"/>
    <col min="10" max="10" width="14.28515625" customWidth="1"/>
    <col min="12" max="12" width="12.7109375" customWidth="1"/>
    <col min="13" max="13" width="17.28515625" customWidth="1"/>
  </cols>
  <sheetData>
    <row r="1" spans="2:13" ht="5.45" customHeight="1" x14ac:dyDescent="0.25"/>
    <row r="2" spans="2:1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L2" s="1"/>
      <c r="M2" s="1"/>
    </row>
    <row r="3" spans="2:13" ht="60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L3" s="2" t="s">
        <v>1</v>
      </c>
      <c r="M3" s="2" t="s">
        <v>8</v>
      </c>
    </row>
    <row r="4" spans="2:13" x14ac:dyDescent="0.25">
      <c r="B4">
        <f t="shared" ref="B4:B7" si="0">B5-1</f>
        <v>2018</v>
      </c>
      <c r="C4" s="3">
        <v>2270521836</v>
      </c>
      <c r="D4" s="3">
        <v>145408403</v>
      </c>
      <c r="E4" s="3">
        <v>93504064</v>
      </c>
      <c r="F4" s="3">
        <v>37618303</v>
      </c>
      <c r="G4" s="3">
        <v>-217801696</v>
      </c>
      <c r="H4" s="3">
        <v>-4915335</v>
      </c>
      <c r="I4" s="4">
        <f t="shared" ref="I4:I7" si="1">SUM(C4:H4)</f>
        <v>2324335575</v>
      </c>
      <c r="J4" s="4">
        <f>SUM(D4:H4)</f>
        <v>53813739</v>
      </c>
      <c r="L4">
        <f t="shared" ref="L4:L7" si="2">L5-1</f>
        <v>2018</v>
      </c>
      <c r="M4" s="5">
        <f>I4/1000</f>
        <v>2324335.5750000002</v>
      </c>
    </row>
    <row r="5" spans="2:13" x14ac:dyDescent="0.25">
      <c r="B5">
        <f t="shared" si="0"/>
        <v>2019</v>
      </c>
      <c r="C5" s="3">
        <v>2324335575</v>
      </c>
      <c r="D5" s="3">
        <v>67729548</v>
      </c>
      <c r="E5" s="3">
        <v>113109911</v>
      </c>
      <c r="F5" s="3">
        <v>40634725</v>
      </c>
      <c r="G5" s="3">
        <v>-227239084</v>
      </c>
      <c r="H5" s="3">
        <v>-5707390</v>
      </c>
      <c r="I5" s="4">
        <f t="shared" si="1"/>
        <v>2312863285</v>
      </c>
      <c r="J5" s="4">
        <f t="shared" ref="J5:J9" si="3">SUM(D5:H5)</f>
        <v>-11472290</v>
      </c>
      <c r="L5">
        <f t="shared" si="2"/>
        <v>2019</v>
      </c>
      <c r="M5" s="5">
        <f t="shared" ref="M5:M9" si="4">I5/1000</f>
        <v>2312863.2850000001</v>
      </c>
    </row>
    <row r="6" spans="2:13" x14ac:dyDescent="0.25">
      <c r="B6">
        <f t="shared" si="0"/>
        <v>2020</v>
      </c>
      <c r="C6" s="3">
        <v>2312863285</v>
      </c>
      <c r="D6" s="3">
        <v>110570539</v>
      </c>
      <c r="E6" s="3">
        <v>124743976</v>
      </c>
      <c r="F6" s="3">
        <v>56250684</v>
      </c>
      <c r="G6" s="3">
        <v>-230964518</v>
      </c>
      <c r="H6" s="3">
        <v>-5303296</v>
      </c>
      <c r="I6" s="4">
        <f t="shared" si="1"/>
        <v>2368160670</v>
      </c>
      <c r="J6" s="4">
        <f t="shared" si="3"/>
        <v>55297385</v>
      </c>
      <c r="L6">
        <f t="shared" si="2"/>
        <v>2020</v>
      </c>
      <c r="M6" s="5">
        <f t="shared" si="4"/>
        <v>2368160.67</v>
      </c>
    </row>
    <row r="7" spans="2:13" x14ac:dyDescent="0.25">
      <c r="B7">
        <f t="shared" si="0"/>
        <v>2021</v>
      </c>
      <c r="C7" s="3">
        <v>2368160670</v>
      </c>
      <c r="D7" s="3">
        <v>524024718</v>
      </c>
      <c r="E7" s="3">
        <v>128046174</v>
      </c>
      <c r="F7" s="3">
        <v>60281553</v>
      </c>
      <c r="G7" s="3">
        <v>-243982126</v>
      </c>
      <c r="H7" s="3">
        <v>-6091945</v>
      </c>
      <c r="I7" s="4">
        <f t="shared" si="1"/>
        <v>2830439044</v>
      </c>
      <c r="J7" s="4">
        <f t="shared" si="3"/>
        <v>462278374</v>
      </c>
      <c r="L7">
        <f t="shared" si="2"/>
        <v>2021</v>
      </c>
      <c r="M7" s="5">
        <f t="shared" si="4"/>
        <v>2830439.0440000002</v>
      </c>
    </row>
    <row r="8" spans="2:13" x14ac:dyDescent="0.25">
      <c r="B8">
        <f>B9-1</f>
        <v>2022</v>
      </c>
      <c r="C8" s="3">
        <v>2830439044</v>
      </c>
      <c r="D8" s="3">
        <v>-256764105</v>
      </c>
      <c r="E8" s="3">
        <v>137012301</v>
      </c>
      <c r="F8" s="3">
        <v>65593975</v>
      </c>
      <c r="G8" s="3">
        <v>-265366226</v>
      </c>
      <c r="H8" s="3">
        <v>-6855373</v>
      </c>
      <c r="I8" s="4">
        <f>SUM(C8:H8)</f>
        <v>2504059616</v>
      </c>
      <c r="J8" s="4">
        <f t="shared" si="3"/>
        <v>-326379428</v>
      </c>
      <c r="L8">
        <f>L9-1</f>
        <v>2022</v>
      </c>
      <c r="M8" s="5">
        <f t="shared" si="4"/>
        <v>2504059.6159999999</v>
      </c>
    </row>
    <row r="9" spans="2:13" x14ac:dyDescent="0.25">
      <c r="B9">
        <v>2023</v>
      </c>
      <c r="C9" s="3">
        <v>2504059616</v>
      </c>
      <c r="D9" s="3">
        <v>218564656</v>
      </c>
      <c r="E9" s="3">
        <v>148281745</v>
      </c>
      <c r="F9" s="3">
        <v>72322732</v>
      </c>
      <c r="G9" s="3">
        <v>-331288037</v>
      </c>
      <c r="H9" s="3">
        <v>-7327309</v>
      </c>
      <c r="I9" s="4">
        <f>SUM(C9:H9)</f>
        <v>2604613403</v>
      </c>
      <c r="J9" s="4">
        <f t="shared" si="3"/>
        <v>100553787</v>
      </c>
      <c r="L9">
        <v>2023</v>
      </c>
      <c r="M9" s="5">
        <f t="shared" si="4"/>
        <v>2604613.4029999999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Position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Winegarden, Alisha N</dc:creator>
  <cp:lastModifiedBy>Winegarden, Alisha N</cp:lastModifiedBy>
  <dcterms:created xsi:type="dcterms:W3CDTF">2025-04-03T19:33:06Z</dcterms:created>
  <dcterms:modified xsi:type="dcterms:W3CDTF">2025-04-03T19:53:26Z</dcterms:modified>
</cp:coreProperties>
</file>